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econciliation" sheetId="2" state="visible" r:id="rId4"/>
    <sheet name="Differences" sheetId="3" state="visible" r:id="rId5"/>
    <sheet name="Checklis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<sst xmlns="http://schemas.openxmlformats.org/spreadsheetml/2006/main" count="73" uniqueCount="62">
  <si>
    <t xml:space="preserve">UNDUPLICATED · TEMPLATE 2</t>
  </si>
  <si>
    <t xml:space="preserve">Monthly Reconciliation Checklist</t>
  </si>
  <si>
    <t xml:space="preserve">Use this each month to make the gift total in your donor database agree with what Finance booked in the ledger. Only the reconciled, signed-off total goes to the board.</t>
  </si>
  <si>
    <t xml:space="preserve">Steps</t>
  </si>
  <si>
    <t xml:space="preserve">1. Enter the first month of your fiscal year in the yellow cell below. The month labels on every tab update from it.</t>
  </si>
  <si>
    <t xml:space="preserve">2. Each month, agree on a cutoff date with Finance and run both reports for the same dates.</t>
  </si>
  <si>
    <t xml:space="preserve">3. On the Reconciliation tab, enter the donor database total and the ledger total. The difference calculates.</t>
  </si>
  <si>
    <t xml:space="preserve">4. On the Differences tab, log each gift or batch that explains the gap, with its type and who fixes it.</t>
  </si>
  <si>
    <t xml:space="preserve">5. When Unexplained reaches zero, Status changes to Reconciled. Finance then signs off.</t>
  </si>
  <si>
    <t xml:space="preserve">6. Tick each step on the Checklist tab as you go.</t>
  </si>
  <si>
    <t xml:space="preserve">Legend</t>
  </si>
  <si>
    <t xml:space="preserve">Light yellow cells are yours to fill in. Every other cell calculates or is a label.</t>
  </si>
  <si>
    <t xml:space="preserve">Gray italic rows are examples. Leave them as a guide or delete them.</t>
  </si>
  <si>
    <t xml:space="preserve">First month of the fiscal year</t>
  </si>
  <si>
    <t xml:space="preserve">From Unduplicated, a newsletter for nonprofit leaders. Free to copy and adapt. Not legal or accounting advice.</t>
  </si>
  <si>
    <t xml:space="preserve">Month</t>
  </si>
  <si>
    <t xml:space="preserve">Cutoff date</t>
  </si>
  <si>
    <t xml:space="preserve">Donor database total ($)</t>
  </si>
  <si>
    <t xml:space="preserve">Ledger total ($)</t>
  </si>
  <si>
    <t xml:space="preserve">Difference ($)</t>
  </si>
  <si>
    <t xml:space="preserve">Explained ($)</t>
  </si>
  <si>
    <t xml:space="preserve">Unexplained ($)</t>
  </si>
  <si>
    <t xml:space="preserve">Status</t>
  </si>
  <si>
    <t xml:space="preserve">Prepared by</t>
  </si>
  <si>
    <t xml:space="preserve">Finance sign-off</t>
  </si>
  <si>
    <t xml:space="preserve">Sign-off date</t>
  </si>
  <si>
    <t xml:space="preserve">Example</t>
  </si>
  <si>
    <t xml:space="preserve">Development manager</t>
  </si>
  <si>
    <t xml:space="preserve">Finance director</t>
  </si>
  <si>
    <t xml:space="preserve">Year to date</t>
  </si>
  <si>
    <t xml:space="preserve">Difference = donor database total minus ledger total. Explained = the sum of that month's rows on the Differences tab.</t>
  </si>
  <si>
    <t xml:space="preserve">Type</t>
  </si>
  <si>
    <t xml:space="preserve">Gift or batch ID</t>
  </si>
  <si>
    <t xml:space="preserve">Donor database amount ($)</t>
  </si>
  <si>
    <t xml:space="preserve">Ledger amount ($)</t>
  </si>
  <si>
    <t xml:space="preserve">Explanation</t>
  </si>
  <si>
    <t xml:space="preserve">Who fixes it</t>
  </si>
  <si>
    <t xml:space="preserve">Fixed?</t>
  </si>
  <si>
    <t xml:space="preserve">Date fixed</t>
  </si>
  <si>
    <t xml:space="preserve">Timing</t>
  </si>
  <si>
    <t xml:space="preserve">G-50211</t>
  </si>
  <si>
    <t xml:space="preserve">Gift entered June 30, deposited July 2</t>
  </si>
  <si>
    <t xml:space="preserve">Finance</t>
  </si>
  <si>
    <t xml:space="preserve">Yes</t>
  </si>
  <si>
    <t xml:space="preserve">Event revenue</t>
  </si>
  <si>
    <t xml:space="preserve">Gala batch 06</t>
  </si>
  <si>
    <t xml:space="preserve">Gala tickets entered as gifts in full; the ledger records the dinner value as event revenue</t>
  </si>
  <si>
    <t xml:space="preserve">Development</t>
  </si>
  <si>
    <t xml:space="preserve">Pick the month from the list so it matches the Reconciliation tab. Positive differences mean the donor database is higher.</t>
  </si>
  <si>
    <t xml:space="preserve">Step</t>
  </si>
  <si>
    <t xml:space="preserve">Who</t>
  </si>
  <si>
    <t xml:space="preserve">Agree on the cutoff date</t>
  </si>
  <si>
    <t xml:space="preserve">Development and Finance</t>
  </si>
  <si>
    <t xml:space="preserve">Run the gift report for the cutoff dates</t>
  </si>
  <si>
    <t xml:space="preserve">Run the contributions report from the ledger</t>
  </si>
  <si>
    <t xml:space="preserve">Enter both totals on the Reconciliation tab</t>
  </si>
  <si>
    <t xml:space="preserve">Log each difference on the Differences tab</t>
  </si>
  <si>
    <t xml:space="preserve">Fix data entry errors in the system that is wrong</t>
  </si>
  <si>
    <t xml:space="preserve">Owner of that system</t>
  </si>
  <si>
    <t xml:space="preserve">Confirm Unexplained is zero, or note why not</t>
  </si>
  <si>
    <t xml:space="preserve">Finance signs off; only this total goes to the board</t>
  </si>
  <si>
    <t xml:space="preserve">Pick Done from the list in each month's column.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</si>
</sst>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\ yyyy"/>
    <numFmt numFmtId="166" formatCode="mmm\ d&quot;, &quot;yyyy"/>
    <numFmt numFmtId="167" formatCode="\$#,##0;&quot;($&quot;#,##0\);\-"/>
    <numFmt numFmtId="168" formatCode="mmm\ yyyy"/>
    <numFmt numFmtId="169" formatCode="mmm\ 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C4A6E"/>
      <name val="Arial"/>
      <family val="0"/>
      <charset val="1"/>
    </font>
    <font>
      <b val="true"/>
      <sz val="18"/>
      <color rgb="FF1F2937"/>
      <name val="Arial"/>
      <family val="0"/>
      <charset val="1"/>
    </font>
    <font>
      <sz val="11"/>
      <color rgb="FF1F2937"/>
      <name val="Arial"/>
      <family val="0"/>
      <charset val="1"/>
    </font>
    <font>
      <b val="true"/>
      <sz val="12"/>
      <color rgb="FF0C4A6E"/>
      <name val="Arial"/>
      <family val="0"/>
      <charset val="1"/>
    </font>
    <font>
      <sz val="10"/>
      <color rgb="FF1F2937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EF3C7"/>
      </patternFill>
    </fill>
    <fill>
      <patternFill patternType="solid">
        <fgColor rgb="FF0C4A6E"/>
        <bgColor rgb="FF333399"/>
      </patternFill>
    </fill>
    <fill>
      <patternFill patternType="solid">
        <fgColor rgb="FFEEF2F6"/>
        <bgColor rgb="FFDCFC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CFCE7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DCFCE7"/>
      <rgbColor rgb="FF660066"/>
      <rgbColor rgb="FFFF8080"/>
      <rgbColor rgb="FF0066CC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6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C4A6E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6" t="s">
        <v>11</v>
      </c>
    </row>
    <row r="17" customFormat="false" ht="15" hidden="false" customHeight="false" outlineLevel="0" collapsed="false">
      <c r="B17" s="7" t="s">
        <v>12</v>
      </c>
    </row>
    <row r="19" customFormat="false" ht="15" hidden="false" customHeight="false" outlineLevel="0" collapsed="false">
      <c r="B19" s="4" t="s">
        <v>13</v>
      </c>
    </row>
    <row r="20" customFormat="false" ht="15" hidden="false" customHeight="false" outlineLevel="0" collapsed="false">
      <c r="B20" s="8" t="n">
        <v>46204</v>
      </c>
    </row>
    <row r="22" customFormat="false" ht="15" hidden="false" customHeight="false" outlineLevel="0" collapsed="false">
      <c r="B22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10" min="9" style="0" width="16"/>
    <col collapsed="false" customWidth="true" hidden="false" outlineLevel="0" max="11" min="11" style="0" width="13"/>
  </cols>
  <sheetData>
    <row r="1" customFormat="false" ht="31.5" hidden="false" customHeight="true" outlineLevel="0" collapsed="false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customFormat="false" ht="23.85" hidden="false" customHeight="false" outlineLevel="0" collapsed="false">
      <c r="A2" s="11" t="s">
        <v>26</v>
      </c>
      <c r="B2" s="12" t="n">
        <v>46203</v>
      </c>
      <c r="C2" s="13" t="n">
        <v>48250</v>
      </c>
      <c r="D2" s="13" t="n">
        <v>47000</v>
      </c>
      <c r="E2" s="13" t="n">
        <f aca="false">C2-D2</f>
        <v>1250</v>
      </c>
      <c r="F2" s="13" t="n">
        <f aca="false">SUMIFS(Differences!$F:$F,Differences!$A:$A,"Example")</f>
        <v>1250</v>
      </c>
      <c r="G2" s="13" t="n">
        <f aca="false">E2-F2</f>
        <v>0</v>
      </c>
      <c r="H2" s="11" t="str">
        <f aca="false">IF(OR(C2="",D2=""),"",IF(ROUND(G2,2)=0,"Reconciled","Open"))</f>
        <v>Reconciled</v>
      </c>
      <c r="I2" s="11" t="s">
        <v>27</v>
      </c>
      <c r="J2" s="11" t="s">
        <v>28</v>
      </c>
      <c r="K2" s="12" t="n">
        <v>46211</v>
      </c>
    </row>
    <row r="3" customFormat="false" ht="15" hidden="false" customHeight="false" outlineLevel="0" collapsed="false">
      <c r="A3" s="14" t="n">
        <f aca="false">EDATE('How to use'!$B$20,0)</f>
        <v>46204</v>
      </c>
      <c r="B3" s="15"/>
      <c r="C3" s="16"/>
      <c r="D3" s="16"/>
      <c r="E3" s="17" t="str">
        <f aca="false">IF(OR(C3="",D3=""),"",C3-D3)</f>
        <v/>
      </c>
      <c r="F3" s="17" t="str">
        <f aca="false">IF(OR(C3="",D3=""),"",SUMIFS(Differences!$F:$F,Differences!$A:$A,A3))</f>
        <v/>
      </c>
      <c r="G3" s="17" t="str">
        <f aca="false">IF(OR(C3="",D3=""),"",E3-F3)</f>
        <v/>
      </c>
      <c r="H3" s="18" t="str">
        <f aca="false">IF(OR(C3="",D3=""),"",IF(ROUND(G3,2)=0,"Reconciled","Open"))</f>
        <v/>
      </c>
      <c r="I3" s="19"/>
      <c r="J3" s="19"/>
      <c r="K3" s="15"/>
    </row>
    <row r="4" customFormat="false" ht="15" hidden="false" customHeight="false" outlineLevel="0" collapsed="false">
      <c r="A4" s="14" t="n">
        <f aca="false">EDATE('How to use'!$B$20,1)</f>
        <v>46235</v>
      </c>
      <c r="B4" s="15"/>
      <c r="C4" s="16"/>
      <c r="D4" s="16"/>
      <c r="E4" s="17" t="str">
        <f aca="false">IF(OR(C4="",D4=""),"",C4-D4)</f>
        <v/>
      </c>
      <c r="F4" s="17" t="str">
        <f aca="false">IF(OR(C4="",D4=""),"",SUMIFS(Differences!$F:$F,Differences!$A:$A,A4))</f>
        <v/>
      </c>
      <c r="G4" s="17" t="str">
        <f aca="false">IF(OR(C4="",D4=""),"",E4-F4)</f>
        <v/>
      </c>
      <c r="H4" s="18" t="str">
        <f aca="false">IF(OR(C4="",D4=""),"",IF(ROUND(G4,2)=0,"Reconciled","Open"))</f>
        <v/>
      </c>
      <c r="I4" s="19"/>
      <c r="J4" s="19"/>
      <c r="K4" s="15"/>
    </row>
    <row r="5" customFormat="false" ht="15" hidden="false" customHeight="false" outlineLevel="0" collapsed="false">
      <c r="A5" s="14" t="n">
        <f aca="false">EDATE('How to use'!$B$20,2)</f>
        <v>46266</v>
      </c>
      <c r="B5" s="15"/>
      <c r="C5" s="16"/>
      <c r="D5" s="16"/>
      <c r="E5" s="17" t="str">
        <f aca="false">IF(OR(C5="",D5=""),"",C5-D5)</f>
        <v/>
      </c>
      <c r="F5" s="17" t="str">
        <f aca="false">IF(OR(C5="",D5=""),"",SUMIFS(Differences!$F:$F,Differences!$A:$A,A5))</f>
        <v/>
      </c>
      <c r="G5" s="17" t="str">
        <f aca="false">IF(OR(C5="",D5=""),"",E5-F5)</f>
        <v/>
      </c>
      <c r="H5" s="18" t="str">
        <f aca="false">IF(OR(C5="",D5=""),"",IF(ROUND(G5,2)=0,"Reconciled","Open"))</f>
        <v/>
      </c>
      <c r="I5" s="19"/>
      <c r="J5" s="19"/>
      <c r="K5" s="15"/>
    </row>
    <row r="6" customFormat="false" ht="15" hidden="false" customHeight="false" outlineLevel="0" collapsed="false">
      <c r="A6" s="14" t="n">
        <f aca="false">EDATE('How to use'!$B$20,3)</f>
        <v>46296</v>
      </c>
      <c r="B6" s="15"/>
      <c r="C6" s="16"/>
      <c r="D6" s="16"/>
      <c r="E6" s="17" t="str">
        <f aca="false">IF(OR(C6="",D6=""),"",C6-D6)</f>
        <v/>
      </c>
      <c r="F6" s="17" t="str">
        <f aca="false">IF(OR(C6="",D6=""),"",SUMIFS(Differences!$F:$F,Differences!$A:$A,A6))</f>
        <v/>
      </c>
      <c r="G6" s="17" t="str">
        <f aca="false">IF(OR(C6="",D6=""),"",E6-F6)</f>
        <v/>
      </c>
      <c r="H6" s="18" t="str">
        <f aca="false">IF(OR(C6="",D6=""),"",IF(ROUND(G6,2)=0,"Reconciled","Open"))</f>
        <v/>
      </c>
      <c r="I6" s="19"/>
      <c r="J6" s="19"/>
      <c r="K6" s="15"/>
    </row>
    <row r="7" customFormat="false" ht="15" hidden="false" customHeight="false" outlineLevel="0" collapsed="false">
      <c r="A7" s="14" t="n">
        <f aca="false">EDATE('How to use'!$B$20,4)</f>
        <v>46327</v>
      </c>
      <c r="B7" s="15"/>
      <c r="C7" s="16"/>
      <c r="D7" s="16"/>
      <c r="E7" s="17" t="str">
        <f aca="false">IF(OR(C7="",D7=""),"",C7-D7)</f>
        <v/>
      </c>
      <c r="F7" s="17" t="str">
        <f aca="false">IF(OR(C7="",D7=""),"",SUMIFS(Differences!$F:$F,Differences!$A:$A,A7))</f>
        <v/>
      </c>
      <c r="G7" s="17" t="str">
        <f aca="false">IF(OR(C7="",D7=""),"",E7-F7)</f>
        <v/>
      </c>
      <c r="H7" s="18" t="str">
        <f aca="false">IF(OR(C7="",D7=""),"",IF(ROUND(G7,2)=0,"Reconciled","Open"))</f>
        <v/>
      </c>
      <c r="I7" s="19"/>
      <c r="J7" s="19"/>
      <c r="K7" s="15"/>
    </row>
    <row r="8" customFormat="false" ht="15" hidden="false" customHeight="false" outlineLevel="0" collapsed="false">
      <c r="A8" s="14" t="n">
        <f aca="false">EDATE('How to use'!$B$20,5)</f>
        <v>46357</v>
      </c>
      <c r="B8" s="15"/>
      <c r="C8" s="16"/>
      <c r="D8" s="16"/>
      <c r="E8" s="17" t="str">
        <f aca="false">IF(OR(C8="",D8=""),"",C8-D8)</f>
        <v/>
      </c>
      <c r="F8" s="17" t="str">
        <f aca="false">IF(OR(C8="",D8=""),"",SUMIFS(Differences!$F:$F,Differences!$A:$A,A8))</f>
        <v/>
      </c>
      <c r="G8" s="17" t="str">
        <f aca="false">IF(OR(C8="",D8=""),"",E8-F8)</f>
        <v/>
      </c>
      <c r="H8" s="18" t="str">
        <f aca="false">IF(OR(C8="",D8=""),"",IF(ROUND(G8,2)=0,"Reconciled","Open"))</f>
        <v/>
      </c>
      <c r="I8" s="19"/>
      <c r="J8" s="19"/>
      <c r="K8" s="15"/>
    </row>
    <row r="9" customFormat="false" ht="15" hidden="false" customHeight="false" outlineLevel="0" collapsed="false">
      <c r="A9" s="14" t="n">
        <f aca="false">EDATE('How to use'!$B$20,6)</f>
        <v>46388</v>
      </c>
      <c r="B9" s="15"/>
      <c r="C9" s="16"/>
      <c r="D9" s="16"/>
      <c r="E9" s="17" t="str">
        <f aca="false">IF(OR(C9="",D9=""),"",C9-D9)</f>
        <v/>
      </c>
      <c r="F9" s="17" t="str">
        <f aca="false">IF(OR(C9="",D9=""),"",SUMIFS(Differences!$F:$F,Differences!$A:$A,A9))</f>
        <v/>
      </c>
      <c r="G9" s="17" t="str">
        <f aca="false">IF(OR(C9="",D9=""),"",E9-F9)</f>
        <v/>
      </c>
      <c r="H9" s="18" t="str">
        <f aca="false">IF(OR(C9="",D9=""),"",IF(ROUND(G9,2)=0,"Reconciled","Open"))</f>
        <v/>
      </c>
      <c r="I9" s="19"/>
      <c r="J9" s="19"/>
      <c r="K9" s="15"/>
    </row>
    <row r="10" customFormat="false" ht="15" hidden="false" customHeight="false" outlineLevel="0" collapsed="false">
      <c r="A10" s="14" t="n">
        <f aca="false">EDATE('How to use'!$B$20,7)</f>
        <v>46419</v>
      </c>
      <c r="B10" s="15"/>
      <c r="C10" s="16"/>
      <c r="D10" s="16"/>
      <c r="E10" s="17" t="str">
        <f aca="false">IF(OR(C10="",D10=""),"",C10-D10)</f>
        <v/>
      </c>
      <c r="F10" s="17" t="str">
        <f aca="false">IF(OR(C10="",D10=""),"",SUMIFS(Differences!$F:$F,Differences!$A:$A,A10))</f>
        <v/>
      </c>
      <c r="G10" s="17" t="str">
        <f aca="false">IF(OR(C10="",D10=""),"",E10-F10)</f>
        <v/>
      </c>
      <c r="H10" s="18" t="str">
        <f aca="false">IF(OR(C10="",D10=""),"",IF(ROUND(G10,2)=0,"Reconciled","Open"))</f>
        <v/>
      </c>
      <c r="I10" s="19"/>
      <c r="J10" s="19"/>
      <c r="K10" s="15"/>
    </row>
    <row r="11" customFormat="false" ht="15" hidden="false" customHeight="false" outlineLevel="0" collapsed="false">
      <c r="A11" s="14" t="n">
        <f aca="false">EDATE('How to use'!$B$20,8)</f>
        <v>46447</v>
      </c>
      <c r="B11" s="15"/>
      <c r="C11" s="16"/>
      <c r="D11" s="16"/>
      <c r="E11" s="17" t="str">
        <f aca="false">IF(OR(C11="",D11=""),"",C11-D11)</f>
        <v/>
      </c>
      <c r="F11" s="17" t="str">
        <f aca="false">IF(OR(C11="",D11=""),"",SUMIFS(Differences!$F:$F,Differences!$A:$A,A11))</f>
        <v/>
      </c>
      <c r="G11" s="17" t="str">
        <f aca="false">IF(OR(C11="",D11=""),"",E11-F11)</f>
        <v/>
      </c>
      <c r="H11" s="18" t="str">
        <f aca="false">IF(OR(C11="",D11=""),"",IF(ROUND(G11,2)=0,"Reconciled","Open"))</f>
        <v/>
      </c>
      <c r="I11" s="19"/>
      <c r="J11" s="19"/>
      <c r="K11" s="15"/>
    </row>
    <row r="12" customFormat="false" ht="15" hidden="false" customHeight="false" outlineLevel="0" collapsed="false">
      <c r="A12" s="14" t="n">
        <f aca="false">EDATE('How to use'!$B$20,9)</f>
        <v>46478</v>
      </c>
      <c r="B12" s="15"/>
      <c r="C12" s="16"/>
      <c r="D12" s="16"/>
      <c r="E12" s="17" t="str">
        <f aca="false">IF(OR(C12="",D12=""),"",C12-D12)</f>
        <v/>
      </c>
      <c r="F12" s="17" t="str">
        <f aca="false">IF(OR(C12="",D12=""),"",SUMIFS(Differences!$F:$F,Differences!$A:$A,A12))</f>
        <v/>
      </c>
      <c r="G12" s="17" t="str">
        <f aca="false">IF(OR(C12="",D12=""),"",E12-F12)</f>
        <v/>
      </c>
      <c r="H12" s="18" t="str">
        <f aca="false">IF(OR(C12="",D12=""),"",IF(ROUND(G12,2)=0,"Reconciled","Open"))</f>
        <v/>
      </c>
      <c r="I12" s="19"/>
      <c r="J12" s="19"/>
      <c r="K12" s="15"/>
    </row>
    <row r="13" customFormat="false" ht="15" hidden="false" customHeight="false" outlineLevel="0" collapsed="false">
      <c r="A13" s="14" t="n">
        <f aca="false">EDATE('How to use'!$B$20,10)</f>
        <v>46508</v>
      </c>
      <c r="B13" s="15"/>
      <c r="C13" s="16"/>
      <c r="D13" s="16"/>
      <c r="E13" s="17" t="str">
        <f aca="false">IF(OR(C13="",D13=""),"",C13-D13)</f>
        <v/>
      </c>
      <c r="F13" s="17" t="str">
        <f aca="false">IF(OR(C13="",D13=""),"",SUMIFS(Differences!$F:$F,Differences!$A:$A,A13))</f>
        <v/>
      </c>
      <c r="G13" s="17" t="str">
        <f aca="false">IF(OR(C13="",D13=""),"",E13-F13)</f>
        <v/>
      </c>
      <c r="H13" s="18" t="str">
        <f aca="false">IF(OR(C13="",D13=""),"",IF(ROUND(G13,2)=0,"Reconciled","Open"))</f>
        <v/>
      </c>
      <c r="I13" s="19"/>
      <c r="J13" s="19"/>
      <c r="K13" s="15"/>
    </row>
    <row r="14" customFormat="false" ht="15" hidden="false" customHeight="false" outlineLevel="0" collapsed="false">
      <c r="A14" s="14" t="n">
        <f aca="false">EDATE('How to use'!$B$20,11)</f>
        <v>46539</v>
      </c>
      <c r="B14" s="15"/>
      <c r="C14" s="16"/>
      <c r="D14" s="16"/>
      <c r="E14" s="17" t="str">
        <f aca="false">IF(OR(C14="",D14=""),"",C14-D14)</f>
        <v/>
      </c>
      <c r="F14" s="17" t="str">
        <f aca="false">IF(OR(C14="",D14=""),"",SUMIFS(Differences!$F:$F,Differences!$A:$A,A14))</f>
        <v/>
      </c>
      <c r="G14" s="17" t="str">
        <f aca="false">IF(OR(C14="",D14=""),"",E14-F14)</f>
        <v/>
      </c>
      <c r="H14" s="18" t="str">
        <f aca="false">IF(OR(C14="",D14=""),"",IF(ROUND(G14,2)=0,"Reconciled","Open"))</f>
        <v/>
      </c>
      <c r="I14" s="19"/>
      <c r="J14" s="19"/>
      <c r="K14" s="15"/>
    </row>
    <row r="15" customFormat="false" ht="15" hidden="false" customHeight="false" outlineLevel="0" collapsed="false">
      <c r="A15" s="20" t="s">
        <v>29</v>
      </c>
      <c r="B15" s="20"/>
      <c r="C15" s="21" t="n">
        <f aca="false">SUM(C3:C14)</f>
        <v>0</v>
      </c>
      <c r="D15" s="21" t="n">
        <f aca="false">SUM(D3:D14)</f>
        <v>0</v>
      </c>
      <c r="E15" s="21" t="n">
        <f aca="false">SUM(E3:E14)</f>
        <v>0</v>
      </c>
      <c r="F15" s="21" t="n">
        <f aca="false">SUM(F3:F14)</f>
        <v>0</v>
      </c>
      <c r="G15" s="21" t="n">
        <f aca="false">SUM(G3:G14)</f>
        <v>0</v>
      </c>
      <c r="H15" s="20"/>
      <c r="I15" s="20"/>
      <c r="J15" s="20"/>
      <c r="K15" s="20"/>
    </row>
    <row r="17" customFormat="false" ht="15" hidden="false" customHeight="false" outlineLevel="0" collapsed="false">
      <c r="A17" s="22" t="s">
        <v>30</v>
      </c>
    </row>
  </sheetData>
  <conditionalFormatting sqref="H2:H14">
    <cfRule type="expression" priority="2" aboveAverage="0" equalAverage="0" bottom="0" percent="0" rank="0" text="" dxfId="0">
      <formula>H2="Reconciled"</formula>
    </cfRule>
    <cfRule type="expression" priority="3" aboveAverage="0" equalAverage="0" bottom="0" percent="0" rank="0" text="" dxfId="1">
      <formula>H2="Open"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42"/>
    <col collapsed="false" customWidth="true" hidden="false" outlineLevel="0" max="8" min="8" style="0" width="16"/>
    <col collapsed="false" customWidth="true" hidden="false" outlineLevel="0" max="9" min="9" style="0" width="9"/>
    <col collapsed="false" customWidth="true" hidden="false" outlineLevel="0" max="10" min="10" style="0" width="13"/>
  </cols>
  <sheetData>
    <row r="1" customFormat="false" ht="31.5" hidden="false" customHeight="true" outlineLevel="0" collapsed="false">
      <c r="A1" s="10" t="s">
        <v>15</v>
      </c>
      <c r="B1" s="10" t="s">
        <v>31</v>
      </c>
      <c r="C1" s="10" t="s">
        <v>32</v>
      </c>
      <c r="D1" s="10" t="s">
        <v>33</v>
      </c>
      <c r="E1" s="10" t="s">
        <v>34</v>
      </c>
      <c r="F1" s="10" t="s">
        <v>19</v>
      </c>
      <c r="G1" s="10" t="s">
        <v>35</v>
      </c>
      <c r="H1" s="10" t="s">
        <v>36</v>
      </c>
      <c r="I1" s="10" t="s">
        <v>37</v>
      </c>
      <c r="J1" s="10" t="s">
        <v>38</v>
      </c>
    </row>
    <row r="2" customFormat="false" ht="15" hidden="false" customHeight="false" outlineLevel="0" collapsed="false">
      <c r="A2" s="11" t="s">
        <v>26</v>
      </c>
      <c r="B2" s="11" t="s">
        <v>39</v>
      </c>
      <c r="C2" s="11" t="s">
        <v>40</v>
      </c>
      <c r="D2" s="13" t="n">
        <v>750</v>
      </c>
      <c r="E2" s="13" t="n">
        <v>0</v>
      </c>
      <c r="F2" s="13" t="n">
        <f aca="false">D2-E2</f>
        <v>750</v>
      </c>
      <c r="G2" s="11" t="s">
        <v>41</v>
      </c>
      <c r="H2" s="11" t="s">
        <v>42</v>
      </c>
      <c r="I2" s="11" t="s">
        <v>43</v>
      </c>
      <c r="J2" s="12" t="n">
        <v>46211</v>
      </c>
    </row>
    <row r="3" customFormat="false" ht="23.85" hidden="false" customHeight="false" outlineLevel="0" collapsed="false">
      <c r="A3" s="11" t="s">
        <v>26</v>
      </c>
      <c r="B3" s="11" t="s">
        <v>44</v>
      </c>
      <c r="C3" s="11" t="s">
        <v>45</v>
      </c>
      <c r="D3" s="13" t="n">
        <v>500</v>
      </c>
      <c r="E3" s="13" t="n">
        <v>0</v>
      </c>
      <c r="F3" s="13" t="n">
        <f aca="false">D3-E3</f>
        <v>500</v>
      </c>
      <c r="G3" s="11" t="s">
        <v>46</v>
      </c>
      <c r="H3" s="11" t="s">
        <v>47</v>
      </c>
      <c r="I3" s="11" t="s">
        <v>43</v>
      </c>
      <c r="J3" s="12" t="n">
        <v>46211</v>
      </c>
    </row>
    <row r="4" customFormat="false" ht="15" hidden="false" customHeight="false" outlineLevel="0" collapsed="false">
      <c r="A4" s="23"/>
      <c r="B4" s="19"/>
      <c r="C4" s="19"/>
      <c r="D4" s="16"/>
      <c r="E4" s="16"/>
      <c r="F4" s="17" t="str">
        <f aca="false">IF(AND(D4="",E4=""),"",N(D4)-N(E4))</f>
        <v/>
      </c>
      <c r="G4" s="19"/>
      <c r="H4" s="19"/>
      <c r="I4" s="19"/>
      <c r="J4" s="15"/>
    </row>
    <row r="5" customFormat="false" ht="15" hidden="false" customHeight="false" outlineLevel="0" collapsed="false">
      <c r="A5" s="23"/>
      <c r="B5" s="19"/>
      <c r="C5" s="19"/>
      <c r="D5" s="16"/>
      <c r="E5" s="16"/>
      <c r="F5" s="17" t="str">
        <f aca="false">IF(AND(D5="",E5=""),"",N(D5)-N(E5))</f>
        <v/>
      </c>
      <c r="G5" s="19"/>
      <c r="H5" s="19"/>
      <c r="I5" s="19"/>
      <c r="J5" s="15"/>
    </row>
    <row r="6" customFormat="false" ht="15" hidden="false" customHeight="false" outlineLevel="0" collapsed="false">
      <c r="A6" s="23"/>
      <c r="B6" s="19"/>
      <c r="C6" s="19"/>
      <c r="D6" s="16"/>
      <c r="E6" s="16"/>
      <c r="F6" s="17" t="str">
        <f aca="false">IF(AND(D6="",E6=""),"",N(D6)-N(E6))</f>
        <v/>
      </c>
      <c r="G6" s="19"/>
      <c r="H6" s="19"/>
      <c r="I6" s="19"/>
      <c r="J6" s="15"/>
    </row>
    <row r="7" customFormat="false" ht="15" hidden="false" customHeight="false" outlineLevel="0" collapsed="false">
      <c r="A7" s="23"/>
      <c r="B7" s="19"/>
      <c r="C7" s="19"/>
      <c r="D7" s="16"/>
      <c r="E7" s="16"/>
      <c r="F7" s="17" t="str">
        <f aca="false">IF(AND(D7="",E7=""),"",N(D7)-N(E7))</f>
        <v/>
      </c>
      <c r="G7" s="19"/>
      <c r="H7" s="19"/>
      <c r="I7" s="19"/>
      <c r="J7" s="15"/>
    </row>
    <row r="8" customFormat="false" ht="15" hidden="false" customHeight="false" outlineLevel="0" collapsed="false">
      <c r="A8" s="23"/>
      <c r="B8" s="19"/>
      <c r="C8" s="19"/>
      <c r="D8" s="16"/>
      <c r="E8" s="16"/>
      <c r="F8" s="17" t="str">
        <f aca="false">IF(AND(D8="",E8=""),"",N(D8)-N(E8))</f>
        <v/>
      </c>
      <c r="G8" s="19"/>
      <c r="H8" s="19"/>
      <c r="I8" s="19"/>
      <c r="J8" s="15"/>
    </row>
    <row r="9" customFormat="false" ht="15" hidden="false" customHeight="false" outlineLevel="0" collapsed="false">
      <c r="A9" s="23"/>
      <c r="B9" s="19"/>
      <c r="C9" s="19"/>
      <c r="D9" s="16"/>
      <c r="E9" s="16"/>
      <c r="F9" s="17" t="str">
        <f aca="false">IF(AND(D9="",E9=""),"",N(D9)-N(E9))</f>
        <v/>
      </c>
      <c r="G9" s="19"/>
      <c r="H9" s="19"/>
      <c r="I9" s="19"/>
      <c r="J9" s="15"/>
    </row>
    <row r="10" customFormat="false" ht="15" hidden="false" customHeight="false" outlineLevel="0" collapsed="false">
      <c r="A10" s="23"/>
      <c r="B10" s="19"/>
      <c r="C10" s="19"/>
      <c r="D10" s="16"/>
      <c r="E10" s="16"/>
      <c r="F10" s="17" t="str">
        <f aca="false">IF(AND(D10="",E10=""),"",N(D10)-N(E10))</f>
        <v/>
      </c>
      <c r="G10" s="19"/>
      <c r="H10" s="19"/>
      <c r="I10" s="19"/>
      <c r="J10" s="15"/>
    </row>
    <row r="11" customFormat="false" ht="15" hidden="false" customHeight="false" outlineLevel="0" collapsed="false">
      <c r="A11" s="23"/>
      <c r="B11" s="19"/>
      <c r="C11" s="19"/>
      <c r="D11" s="16"/>
      <c r="E11" s="16"/>
      <c r="F11" s="17" t="str">
        <f aca="false">IF(AND(D11="",E11=""),"",N(D11)-N(E11))</f>
        <v/>
      </c>
      <c r="G11" s="19"/>
      <c r="H11" s="19"/>
      <c r="I11" s="19"/>
      <c r="J11" s="15"/>
    </row>
    <row r="12" customFormat="false" ht="15" hidden="false" customHeight="false" outlineLevel="0" collapsed="false">
      <c r="A12" s="23"/>
      <c r="B12" s="19"/>
      <c r="C12" s="19"/>
      <c r="D12" s="16"/>
      <c r="E12" s="16"/>
      <c r="F12" s="17" t="str">
        <f aca="false">IF(AND(D12="",E12=""),"",N(D12)-N(E12))</f>
        <v/>
      </c>
      <c r="G12" s="19"/>
      <c r="H12" s="19"/>
      <c r="I12" s="19"/>
      <c r="J12" s="15"/>
    </row>
    <row r="13" customFormat="false" ht="15" hidden="false" customHeight="false" outlineLevel="0" collapsed="false">
      <c r="A13" s="23"/>
      <c r="B13" s="19"/>
      <c r="C13" s="19"/>
      <c r="D13" s="16"/>
      <c r="E13" s="16"/>
      <c r="F13" s="17" t="str">
        <f aca="false">IF(AND(D13="",E13=""),"",N(D13)-N(E13))</f>
        <v/>
      </c>
      <c r="G13" s="19"/>
      <c r="H13" s="19"/>
      <c r="I13" s="19"/>
      <c r="J13" s="15"/>
    </row>
    <row r="14" customFormat="false" ht="15" hidden="false" customHeight="false" outlineLevel="0" collapsed="false">
      <c r="A14" s="23"/>
      <c r="B14" s="19"/>
      <c r="C14" s="19"/>
      <c r="D14" s="16"/>
      <c r="E14" s="16"/>
      <c r="F14" s="17" t="str">
        <f aca="false">IF(AND(D14="",E14=""),"",N(D14)-N(E14))</f>
        <v/>
      </c>
      <c r="G14" s="19"/>
      <c r="H14" s="19"/>
      <c r="I14" s="19"/>
      <c r="J14" s="15"/>
    </row>
    <row r="15" customFormat="false" ht="15" hidden="false" customHeight="false" outlineLevel="0" collapsed="false">
      <c r="A15" s="23"/>
      <c r="B15" s="19"/>
      <c r="C15" s="19"/>
      <c r="D15" s="16"/>
      <c r="E15" s="16"/>
      <c r="F15" s="17" t="str">
        <f aca="false">IF(AND(D15="",E15=""),"",N(D15)-N(E15))</f>
        <v/>
      </c>
      <c r="G15" s="19"/>
      <c r="H15" s="19"/>
      <c r="I15" s="19"/>
      <c r="J15" s="15"/>
    </row>
    <row r="16" customFormat="false" ht="15" hidden="false" customHeight="false" outlineLevel="0" collapsed="false">
      <c r="A16" s="23"/>
      <c r="B16" s="19"/>
      <c r="C16" s="19"/>
      <c r="D16" s="16"/>
      <c r="E16" s="16"/>
      <c r="F16" s="17" t="str">
        <f aca="false">IF(AND(D16="",E16=""),"",N(D16)-N(E16))</f>
        <v/>
      </c>
      <c r="G16" s="19"/>
      <c r="H16" s="19"/>
      <c r="I16" s="19"/>
      <c r="J16" s="15"/>
    </row>
    <row r="17" customFormat="false" ht="15" hidden="false" customHeight="false" outlineLevel="0" collapsed="false">
      <c r="A17" s="23"/>
      <c r="B17" s="19"/>
      <c r="C17" s="19"/>
      <c r="D17" s="16"/>
      <c r="E17" s="16"/>
      <c r="F17" s="17" t="str">
        <f aca="false">IF(AND(D17="",E17=""),"",N(D17)-N(E17))</f>
        <v/>
      </c>
      <c r="G17" s="19"/>
      <c r="H17" s="19"/>
      <c r="I17" s="19"/>
      <c r="J17" s="15"/>
    </row>
    <row r="18" customFormat="false" ht="15" hidden="false" customHeight="false" outlineLevel="0" collapsed="false">
      <c r="A18" s="23"/>
      <c r="B18" s="19"/>
      <c r="C18" s="19"/>
      <c r="D18" s="16"/>
      <c r="E18" s="16"/>
      <c r="F18" s="17" t="str">
        <f aca="false">IF(AND(D18="",E18=""),"",N(D18)-N(E18))</f>
        <v/>
      </c>
      <c r="G18" s="19"/>
      <c r="H18" s="19"/>
      <c r="I18" s="19"/>
      <c r="J18" s="15"/>
    </row>
    <row r="19" customFormat="false" ht="15" hidden="false" customHeight="false" outlineLevel="0" collapsed="false">
      <c r="A19" s="23"/>
      <c r="B19" s="19"/>
      <c r="C19" s="19"/>
      <c r="D19" s="16"/>
      <c r="E19" s="16"/>
      <c r="F19" s="17" t="str">
        <f aca="false">IF(AND(D19="",E19=""),"",N(D19)-N(E19))</f>
        <v/>
      </c>
      <c r="G19" s="19"/>
      <c r="H19" s="19"/>
      <c r="I19" s="19"/>
      <c r="J19" s="15"/>
    </row>
    <row r="20" customFormat="false" ht="15" hidden="false" customHeight="false" outlineLevel="0" collapsed="false">
      <c r="A20" s="23"/>
      <c r="B20" s="19"/>
      <c r="C20" s="19"/>
      <c r="D20" s="16"/>
      <c r="E20" s="16"/>
      <c r="F20" s="17" t="str">
        <f aca="false">IF(AND(D20="",E20=""),"",N(D20)-N(E20))</f>
        <v/>
      </c>
      <c r="G20" s="19"/>
      <c r="H20" s="19"/>
      <c r="I20" s="19"/>
      <c r="J20" s="15"/>
    </row>
    <row r="21" customFormat="false" ht="15" hidden="false" customHeight="false" outlineLevel="0" collapsed="false">
      <c r="A21" s="23"/>
      <c r="B21" s="19"/>
      <c r="C21" s="19"/>
      <c r="D21" s="16"/>
      <c r="E21" s="16"/>
      <c r="F21" s="17" t="str">
        <f aca="false">IF(AND(D21="",E21=""),"",N(D21)-N(E21))</f>
        <v/>
      </c>
      <c r="G21" s="19"/>
      <c r="H21" s="19"/>
      <c r="I21" s="19"/>
      <c r="J21" s="15"/>
    </row>
    <row r="22" customFormat="false" ht="15" hidden="false" customHeight="false" outlineLevel="0" collapsed="false">
      <c r="A22" s="23"/>
      <c r="B22" s="19"/>
      <c r="C22" s="19"/>
      <c r="D22" s="16"/>
      <c r="E22" s="16"/>
      <c r="F22" s="17" t="str">
        <f aca="false">IF(AND(D22="",E22=""),"",N(D22)-N(E22))</f>
        <v/>
      </c>
      <c r="G22" s="19"/>
      <c r="H22" s="19"/>
      <c r="I22" s="19"/>
      <c r="J22" s="15"/>
    </row>
    <row r="23" customFormat="false" ht="15" hidden="false" customHeight="false" outlineLevel="0" collapsed="false">
      <c r="A23" s="23"/>
      <c r="B23" s="19"/>
      <c r="C23" s="19"/>
      <c r="D23" s="16"/>
      <c r="E23" s="16"/>
      <c r="F23" s="17" t="str">
        <f aca="false">IF(AND(D23="",E23=""),"",N(D23)-N(E23))</f>
        <v/>
      </c>
      <c r="G23" s="19"/>
      <c r="H23" s="19"/>
      <c r="I23" s="19"/>
      <c r="J23" s="15"/>
    </row>
    <row r="24" customFormat="false" ht="15" hidden="false" customHeight="false" outlineLevel="0" collapsed="false">
      <c r="A24" s="23"/>
      <c r="B24" s="19"/>
      <c r="C24" s="19"/>
      <c r="D24" s="16"/>
      <c r="E24" s="16"/>
      <c r="F24" s="17" t="str">
        <f aca="false">IF(AND(D24="",E24=""),"",N(D24)-N(E24))</f>
        <v/>
      </c>
      <c r="G24" s="19"/>
      <c r="H24" s="19"/>
      <c r="I24" s="19"/>
      <c r="J24" s="15"/>
    </row>
    <row r="25" customFormat="false" ht="15" hidden="false" customHeight="false" outlineLevel="0" collapsed="false">
      <c r="A25" s="23"/>
      <c r="B25" s="19"/>
      <c r="C25" s="19"/>
      <c r="D25" s="16"/>
      <c r="E25" s="16"/>
      <c r="F25" s="17" t="str">
        <f aca="false">IF(AND(D25="",E25=""),"",N(D25)-N(E25))</f>
        <v/>
      </c>
      <c r="G25" s="19"/>
      <c r="H25" s="19"/>
      <c r="I25" s="19"/>
      <c r="J25" s="15"/>
    </row>
    <row r="26" customFormat="false" ht="15" hidden="false" customHeight="false" outlineLevel="0" collapsed="false">
      <c r="A26" s="23"/>
      <c r="B26" s="19"/>
      <c r="C26" s="19"/>
      <c r="D26" s="16"/>
      <c r="E26" s="16"/>
      <c r="F26" s="17" t="str">
        <f aca="false">IF(AND(D26="",E26=""),"",N(D26)-N(E26))</f>
        <v/>
      </c>
      <c r="G26" s="19"/>
      <c r="H26" s="19"/>
      <c r="I26" s="19"/>
      <c r="J26" s="15"/>
    </row>
    <row r="27" customFormat="false" ht="15" hidden="false" customHeight="false" outlineLevel="0" collapsed="false">
      <c r="A27" s="23"/>
      <c r="B27" s="19"/>
      <c r="C27" s="19"/>
      <c r="D27" s="16"/>
      <c r="E27" s="16"/>
      <c r="F27" s="17" t="str">
        <f aca="false">IF(AND(D27="",E27=""),"",N(D27)-N(E27))</f>
        <v/>
      </c>
      <c r="G27" s="19"/>
      <c r="H27" s="19"/>
      <c r="I27" s="19"/>
      <c r="J27" s="15"/>
    </row>
    <row r="28" customFormat="false" ht="15" hidden="false" customHeight="false" outlineLevel="0" collapsed="false">
      <c r="A28" s="23"/>
      <c r="B28" s="19"/>
      <c r="C28" s="19"/>
      <c r="D28" s="16"/>
      <c r="E28" s="16"/>
      <c r="F28" s="17" t="str">
        <f aca="false">IF(AND(D28="",E28=""),"",N(D28)-N(E28))</f>
        <v/>
      </c>
      <c r="G28" s="19"/>
      <c r="H28" s="19"/>
      <c r="I28" s="19"/>
      <c r="J28" s="15"/>
    </row>
    <row r="29" customFormat="false" ht="15" hidden="false" customHeight="false" outlineLevel="0" collapsed="false">
      <c r="A29" s="23"/>
      <c r="B29" s="19"/>
      <c r="C29" s="19"/>
      <c r="D29" s="16"/>
      <c r="E29" s="16"/>
      <c r="F29" s="17" t="str">
        <f aca="false">IF(AND(D29="",E29=""),"",N(D29)-N(E29))</f>
        <v/>
      </c>
      <c r="G29" s="19"/>
      <c r="H29" s="19"/>
      <c r="I29" s="19"/>
      <c r="J29" s="15"/>
    </row>
    <row r="30" customFormat="false" ht="15" hidden="false" customHeight="false" outlineLevel="0" collapsed="false">
      <c r="A30" s="23"/>
      <c r="B30" s="19"/>
      <c r="C30" s="19"/>
      <c r="D30" s="16"/>
      <c r="E30" s="16"/>
      <c r="F30" s="17" t="str">
        <f aca="false">IF(AND(D30="",E30=""),"",N(D30)-N(E30))</f>
        <v/>
      </c>
      <c r="G30" s="19"/>
      <c r="H30" s="19"/>
      <c r="I30" s="19"/>
      <c r="J30" s="15"/>
    </row>
    <row r="31" customFormat="false" ht="15" hidden="false" customHeight="false" outlineLevel="0" collapsed="false">
      <c r="A31" s="23"/>
      <c r="B31" s="19"/>
      <c r="C31" s="19"/>
      <c r="D31" s="16"/>
      <c r="E31" s="16"/>
      <c r="F31" s="17" t="str">
        <f aca="false">IF(AND(D31="",E31=""),"",N(D31)-N(E31))</f>
        <v/>
      </c>
      <c r="G31" s="19"/>
      <c r="H31" s="19"/>
      <c r="I31" s="19"/>
      <c r="J31" s="15"/>
    </row>
    <row r="32" customFormat="false" ht="15" hidden="false" customHeight="false" outlineLevel="0" collapsed="false">
      <c r="A32" s="23"/>
      <c r="B32" s="19"/>
      <c r="C32" s="19"/>
      <c r="D32" s="16"/>
      <c r="E32" s="16"/>
      <c r="F32" s="17" t="str">
        <f aca="false">IF(AND(D32="",E32=""),"",N(D32)-N(E32))</f>
        <v/>
      </c>
      <c r="G32" s="19"/>
      <c r="H32" s="19"/>
      <c r="I32" s="19"/>
      <c r="J32" s="15"/>
    </row>
    <row r="33" customFormat="false" ht="15" hidden="false" customHeight="false" outlineLevel="0" collapsed="false">
      <c r="A33" s="23"/>
      <c r="B33" s="19"/>
      <c r="C33" s="19"/>
      <c r="D33" s="16"/>
      <c r="E33" s="16"/>
      <c r="F33" s="17" t="str">
        <f aca="false">IF(AND(D33="",E33=""),"",N(D33)-N(E33))</f>
        <v/>
      </c>
      <c r="G33" s="19"/>
      <c r="H33" s="19"/>
      <c r="I33" s="19"/>
      <c r="J33" s="15"/>
    </row>
    <row r="34" customFormat="false" ht="15" hidden="false" customHeight="false" outlineLevel="0" collapsed="false">
      <c r="A34" s="23"/>
      <c r="B34" s="19"/>
      <c r="C34" s="19"/>
      <c r="D34" s="16"/>
      <c r="E34" s="16"/>
      <c r="F34" s="17" t="str">
        <f aca="false">IF(AND(D34="",E34=""),"",N(D34)-N(E34))</f>
        <v/>
      </c>
      <c r="G34" s="19"/>
      <c r="H34" s="19"/>
      <c r="I34" s="19"/>
      <c r="J34" s="15"/>
    </row>
    <row r="35" customFormat="false" ht="15" hidden="false" customHeight="false" outlineLevel="0" collapsed="false">
      <c r="A35" s="23"/>
      <c r="B35" s="19"/>
      <c r="C35" s="19"/>
      <c r="D35" s="16"/>
      <c r="E35" s="16"/>
      <c r="F35" s="17" t="str">
        <f aca="false">IF(AND(D35="",E35=""),"",N(D35)-N(E35))</f>
        <v/>
      </c>
      <c r="G35" s="19"/>
      <c r="H35" s="19"/>
      <c r="I35" s="19"/>
      <c r="J35" s="15"/>
    </row>
    <row r="36" customFormat="false" ht="15" hidden="false" customHeight="false" outlineLevel="0" collapsed="false">
      <c r="A36" s="23"/>
      <c r="B36" s="19"/>
      <c r="C36" s="19"/>
      <c r="D36" s="16"/>
      <c r="E36" s="16"/>
      <c r="F36" s="17" t="str">
        <f aca="false">IF(AND(D36="",E36=""),"",N(D36)-N(E36))</f>
        <v/>
      </c>
      <c r="G36" s="19"/>
      <c r="H36" s="19"/>
      <c r="I36" s="19"/>
      <c r="J36" s="15"/>
    </row>
    <row r="37" customFormat="false" ht="15" hidden="false" customHeight="false" outlineLevel="0" collapsed="false">
      <c r="A37" s="23"/>
      <c r="B37" s="19"/>
      <c r="C37" s="19"/>
      <c r="D37" s="16"/>
      <c r="E37" s="16"/>
      <c r="F37" s="17" t="str">
        <f aca="false">IF(AND(D37="",E37=""),"",N(D37)-N(E37))</f>
        <v/>
      </c>
      <c r="G37" s="19"/>
      <c r="H37" s="19"/>
      <c r="I37" s="19"/>
      <c r="J37" s="15"/>
    </row>
    <row r="38" customFormat="false" ht="15" hidden="false" customHeight="false" outlineLevel="0" collapsed="false">
      <c r="A38" s="23"/>
      <c r="B38" s="19"/>
      <c r="C38" s="19"/>
      <c r="D38" s="16"/>
      <c r="E38" s="16"/>
      <c r="F38" s="17" t="str">
        <f aca="false">IF(AND(D38="",E38=""),"",N(D38)-N(E38))</f>
        <v/>
      </c>
      <c r="G38" s="19"/>
      <c r="H38" s="19"/>
      <c r="I38" s="19"/>
      <c r="J38" s="15"/>
    </row>
    <row r="39" customFormat="false" ht="15" hidden="false" customHeight="false" outlineLevel="0" collapsed="false">
      <c r="A39" s="23"/>
      <c r="B39" s="19"/>
      <c r="C39" s="19"/>
      <c r="D39" s="16"/>
      <c r="E39" s="16"/>
      <c r="F39" s="17" t="str">
        <f aca="false">IF(AND(D39="",E39=""),"",N(D39)-N(E39))</f>
        <v/>
      </c>
      <c r="G39" s="19"/>
      <c r="H39" s="19"/>
      <c r="I39" s="19"/>
      <c r="J39" s="15"/>
    </row>
    <row r="40" customFormat="false" ht="15" hidden="false" customHeight="false" outlineLevel="0" collapsed="false">
      <c r="A40" s="23"/>
      <c r="B40" s="19"/>
      <c r="C40" s="19"/>
      <c r="D40" s="16"/>
      <c r="E40" s="16"/>
      <c r="F40" s="17" t="str">
        <f aca="false">IF(AND(D40="",E40=""),"",N(D40)-N(E40))</f>
        <v/>
      </c>
      <c r="G40" s="19"/>
      <c r="H40" s="19"/>
      <c r="I40" s="19"/>
      <c r="J40" s="15"/>
    </row>
    <row r="41" customFormat="false" ht="15" hidden="false" customHeight="false" outlineLevel="0" collapsed="false">
      <c r="A41" s="23"/>
      <c r="B41" s="19"/>
      <c r="C41" s="19"/>
      <c r="D41" s="16"/>
      <c r="E41" s="16"/>
      <c r="F41" s="17" t="str">
        <f aca="false">IF(AND(D41="",E41=""),"",N(D41)-N(E41))</f>
        <v/>
      </c>
      <c r="G41" s="19"/>
      <c r="H41" s="19"/>
      <c r="I41" s="19"/>
      <c r="J41" s="15"/>
    </row>
    <row r="42" customFormat="false" ht="15" hidden="false" customHeight="false" outlineLevel="0" collapsed="false">
      <c r="A42" s="23"/>
      <c r="B42" s="19"/>
      <c r="C42" s="19"/>
      <c r="D42" s="16"/>
      <c r="E42" s="16"/>
      <c r="F42" s="17" t="str">
        <f aca="false">IF(AND(D42="",E42=""),"",N(D42)-N(E42))</f>
        <v/>
      </c>
      <c r="G42" s="19"/>
      <c r="H42" s="19"/>
      <c r="I42" s="19"/>
      <c r="J42" s="15"/>
    </row>
    <row r="43" customFormat="false" ht="15" hidden="false" customHeight="false" outlineLevel="0" collapsed="false">
      <c r="A43" s="23"/>
      <c r="B43" s="19"/>
      <c r="C43" s="19"/>
      <c r="D43" s="16"/>
      <c r="E43" s="16"/>
      <c r="F43" s="17" t="str">
        <f aca="false">IF(AND(D43="",E43=""),"",N(D43)-N(E43))</f>
        <v/>
      </c>
      <c r="G43" s="19"/>
      <c r="H43" s="19"/>
      <c r="I43" s="19"/>
      <c r="J43" s="15"/>
    </row>
    <row r="44" customFormat="false" ht="15" hidden="false" customHeight="false" outlineLevel="0" collapsed="false">
      <c r="A44" s="23"/>
      <c r="B44" s="19"/>
      <c r="C44" s="19"/>
      <c r="D44" s="16"/>
      <c r="E44" s="16"/>
      <c r="F44" s="17" t="str">
        <f aca="false">IF(AND(D44="",E44=""),"",N(D44)-N(E44))</f>
        <v/>
      </c>
      <c r="G44" s="19"/>
      <c r="H44" s="19"/>
      <c r="I44" s="19"/>
      <c r="J44" s="15"/>
    </row>
    <row r="45" customFormat="false" ht="15" hidden="false" customHeight="false" outlineLevel="0" collapsed="false">
      <c r="A45" s="23"/>
      <c r="B45" s="19"/>
      <c r="C45" s="19"/>
      <c r="D45" s="16"/>
      <c r="E45" s="16"/>
      <c r="F45" s="17" t="str">
        <f aca="false">IF(AND(D45="",E45=""),"",N(D45)-N(E45))</f>
        <v/>
      </c>
      <c r="G45" s="19"/>
      <c r="H45" s="19"/>
      <c r="I45" s="19"/>
      <c r="J45" s="15"/>
    </row>
    <row r="46" customFormat="false" ht="15" hidden="false" customHeight="false" outlineLevel="0" collapsed="false">
      <c r="A46" s="23"/>
      <c r="B46" s="19"/>
      <c r="C46" s="19"/>
      <c r="D46" s="16"/>
      <c r="E46" s="16"/>
      <c r="F46" s="17" t="str">
        <f aca="false">IF(AND(D46="",E46=""),"",N(D46)-N(E46))</f>
        <v/>
      </c>
      <c r="G46" s="19"/>
      <c r="H46" s="19"/>
      <c r="I46" s="19"/>
      <c r="J46" s="15"/>
    </row>
    <row r="47" customFormat="false" ht="15" hidden="false" customHeight="false" outlineLevel="0" collapsed="false">
      <c r="A47" s="23"/>
      <c r="B47" s="19"/>
      <c r="C47" s="19"/>
      <c r="D47" s="16"/>
      <c r="E47" s="16"/>
      <c r="F47" s="17" t="str">
        <f aca="false">IF(AND(D47="",E47=""),"",N(D47)-N(E47))</f>
        <v/>
      </c>
      <c r="G47" s="19"/>
      <c r="H47" s="19"/>
      <c r="I47" s="19"/>
      <c r="J47" s="15"/>
    </row>
    <row r="48" customFormat="false" ht="15" hidden="false" customHeight="false" outlineLevel="0" collapsed="false">
      <c r="A48" s="23"/>
      <c r="B48" s="19"/>
      <c r="C48" s="19"/>
      <c r="D48" s="16"/>
      <c r="E48" s="16"/>
      <c r="F48" s="17" t="str">
        <f aca="false">IF(AND(D48="",E48=""),"",N(D48)-N(E48))</f>
        <v/>
      </c>
      <c r="G48" s="19"/>
      <c r="H48" s="19"/>
      <c r="I48" s="19"/>
      <c r="J48" s="15"/>
    </row>
    <row r="49" customFormat="false" ht="15" hidden="false" customHeight="false" outlineLevel="0" collapsed="false">
      <c r="A49" s="23"/>
      <c r="B49" s="19"/>
      <c r="C49" s="19"/>
      <c r="D49" s="16"/>
      <c r="E49" s="16"/>
      <c r="F49" s="17" t="str">
        <f aca="false">IF(AND(D49="",E49=""),"",N(D49)-N(E49))</f>
        <v/>
      </c>
      <c r="G49" s="19"/>
      <c r="H49" s="19"/>
      <c r="I49" s="19"/>
      <c r="J49" s="15"/>
    </row>
    <row r="50" customFormat="false" ht="15" hidden="false" customHeight="false" outlineLevel="0" collapsed="false">
      <c r="A50" s="23"/>
      <c r="B50" s="19"/>
      <c r="C50" s="19"/>
      <c r="D50" s="16"/>
      <c r="E50" s="16"/>
      <c r="F50" s="17" t="str">
        <f aca="false">IF(AND(D50="",E50=""),"",N(D50)-N(E50))</f>
        <v/>
      </c>
      <c r="G50" s="19"/>
      <c r="H50" s="19"/>
      <c r="I50" s="19"/>
      <c r="J50" s="15"/>
    </row>
    <row r="51" customFormat="false" ht="15" hidden="false" customHeight="false" outlineLevel="0" collapsed="false">
      <c r="A51" s="23"/>
      <c r="B51" s="19"/>
      <c r="C51" s="19"/>
      <c r="D51" s="16"/>
      <c r="E51" s="16"/>
      <c r="F51" s="17" t="str">
        <f aca="false">IF(AND(D51="",E51=""),"",N(D51)-N(E51))</f>
        <v/>
      </c>
      <c r="G51" s="19"/>
      <c r="H51" s="19"/>
      <c r="I51" s="19"/>
      <c r="J51" s="15"/>
    </row>
    <row r="52" customFormat="false" ht="15" hidden="false" customHeight="false" outlineLevel="0" collapsed="false">
      <c r="A52" s="23"/>
      <c r="B52" s="19"/>
      <c r="C52" s="19"/>
      <c r="D52" s="16"/>
      <c r="E52" s="16"/>
      <c r="F52" s="17" t="str">
        <f aca="false">IF(AND(D52="",E52=""),"",N(D52)-N(E52))</f>
        <v/>
      </c>
      <c r="G52" s="19"/>
      <c r="H52" s="19"/>
      <c r="I52" s="19"/>
      <c r="J52" s="15"/>
    </row>
    <row r="53" customFormat="false" ht="15" hidden="false" customHeight="false" outlineLevel="0" collapsed="false">
      <c r="A53" s="23"/>
      <c r="B53" s="19"/>
      <c r="C53" s="19"/>
      <c r="D53" s="16"/>
      <c r="E53" s="16"/>
      <c r="F53" s="17" t="str">
        <f aca="false">IF(AND(D53="",E53=""),"",N(D53)-N(E53))</f>
        <v/>
      </c>
      <c r="G53" s="19"/>
      <c r="H53" s="19"/>
      <c r="I53" s="19"/>
      <c r="J53" s="15"/>
    </row>
    <row r="54" customFormat="false" ht="15" hidden="false" customHeight="false" outlineLevel="0" collapsed="false">
      <c r="A54" s="23"/>
      <c r="B54" s="19"/>
      <c r="C54" s="19"/>
      <c r="D54" s="16"/>
      <c r="E54" s="16"/>
      <c r="F54" s="17" t="str">
        <f aca="false">IF(AND(D54="",E54=""),"",N(D54)-N(E54))</f>
        <v/>
      </c>
      <c r="G54" s="19"/>
      <c r="H54" s="19"/>
      <c r="I54" s="19"/>
      <c r="J54" s="15"/>
    </row>
    <row r="55" customFormat="false" ht="15" hidden="false" customHeight="false" outlineLevel="0" collapsed="false">
      <c r="A55" s="23"/>
      <c r="B55" s="19"/>
      <c r="C55" s="19"/>
      <c r="D55" s="16"/>
      <c r="E55" s="16"/>
      <c r="F55" s="17" t="str">
        <f aca="false">IF(AND(D55="",E55=""),"",N(D55)-N(E55))</f>
        <v/>
      </c>
      <c r="G55" s="19"/>
      <c r="H55" s="19"/>
      <c r="I55" s="19"/>
      <c r="J55" s="15"/>
    </row>
    <row r="56" customFormat="false" ht="15" hidden="false" customHeight="false" outlineLevel="0" collapsed="false">
      <c r="A56" s="23"/>
      <c r="B56" s="19"/>
      <c r="C56" s="19"/>
      <c r="D56" s="16"/>
      <c r="E56" s="16"/>
      <c r="F56" s="17" t="str">
        <f aca="false">IF(AND(D56="",E56=""),"",N(D56)-N(E56))</f>
        <v/>
      </c>
      <c r="G56" s="19"/>
      <c r="H56" s="19"/>
      <c r="I56" s="19"/>
      <c r="J56" s="15"/>
    </row>
    <row r="57" customFormat="false" ht="15" hidden="false" customHeight="false" outlineLevel="0" collapsed="false">
      <c r="A57" s="23"/>
      <c r="B57" s="19"/>
      <c r="C57" s="19"/>
      <c r="D57" s="16"/>
      <c r="E57" s="16"/>
      <c r="F57" s="17" t="str">
        <f aca="false">IF(AND(D57="",E57=""),"",N(D57)-N(E57))</f>
        <v/>
      </c>
      <c r="G57" s="19"/>
      <c r="H57" s="19"/>
      <c r="I57" s="19"/>
      <c r="J57" s="15"/>
    </row>
    <row r="58" customFormat="false" ht="15" hidden="false" customHeight="false" outlineLevel="0" collapsed="false">
      <c r="A58" s="23"/>
      <c r="B58" s="19"/>
      <c r="C58" s="19"/>
      <c r="D58" s="16"/>
      <c r="E58" s="16"/>
      <c r="F58" s="17" t="str">
        <f aca="false">IF(AND(D58="",E58=""),"",N(D58)-N(E58))</f>
        <v/>
      </c>
      <c r="G58" s="19"/>
      <c r="H58" s="19"/>
      <c r="I58" s="19"/>
      <c r="J58" s="15"/>
    </row>
    <row r="59" customFormat="false" ht="15" hidden="false" customHeight="false" outlineLevel="0" collapsed="false">
      <c r="A59" s="23"/>
      <c r="B59" s="19"/>
      <c r="C59" s="19"/>
      <c r="D59" s="16"/>
      <c r="E59" s="16"/>
      <c r="F59" s="17" t="str">
        <f aca="false">IF(AND(D59="",E59=""),"",N(D59)-N(E59))</f>
        <v/>
      </c>
      <c r="G59" s="19"/>
      <c r="H59" s="19"/>
      <c r="I59" s="19"/>
      <c r="J59" s="15"/>
    </row>
    <row r="60" customFormat="false" ht="15" hidden="false" customHeight="false" outlineLevel="0" collapsed="false">
      <c r="A60" s="23"/>
      <c r="B60" s="19"/>
      <c r="C60" s="19"/>
      <c r="D60" s="16"/>
      <c r="E60" s="16"/>
      <c r="F60" s="17" t="str">
        <f aca="false">IF(AND(D60="",E60=""),"",N(D60)-N(E60))</f>
        <v/>
      </c>
      <c r="G60" s="19"/>
      <c r="H60" s="19"/>
      <c r="I60" s="19"/>
      <c r="J60" s="15"/>
    </row>
    <row r="61" customFormat="false" ht="15" hidden="false" customHeight="false" outlineLevel="0" collapsed="false">
      <c r="A61" s="23"/>
      <c r="B61" s="19"/>
      <c r="C61" s="19"/>
      <c r="D61" s="16"/>
      <c r="E61" s="16"/>
      <c r="F61" s="17" t="str">
        <f aca="false">IF(AND(D61="",E61=""),"",N(D61)-N(E61))</f>
        <v/>
      </c>
      <c r="G61" s="19"/>
      <c r="H61" s="19"/>
      <c r="I61" s="19"/>
      <c r="J61" s="15"/>
    </row>
    <row r="62" customFormat="false" ht="15" hidden="false" customHeight="false" outlineLevel="0" collapsed="false">
      <c r="A62" s="23"/>
      <c r="B62" s="19"/>
      <c r="C62" s="19"/>
      <c r="D62" s="16"/>
      <c r="E62" s="16"/>
      <c r="F62" s="17" t="str">
        <f aca="false">IF(AND(D62="",E62=""),"",N(D62)-N(E62))</f>
        <v/>
      </c>
      <c r="G62" s="19"/>
      <c r="H62" s="19"/>
      <c r="I62" s="19"/>
      <c r="J62" s="15"/>
    </row>
    <row r="63" customFormat="false" ht="15" hidden="false" customHeight="false" outlineLevel="0" collapsed="false">
      <c r="A63" s="23"/>
      <c r="B63" s="19"/>
      <c r="C63" s="19"/>
      <c r="D63" s="16"/>
      <c r="E63" s="16"/>
      <c r="F63" s="17" t="str">
        <f aca="false">IF(AND(D63="",E63=""),"",N(D63)-N(E63))</f>
        <v/>
      </c>
      <c r="G63" s="19"/>
      <c r="H63" s="19"/>
      <c r="I63" s="19"/>
      <c r="J63" s="15"/>
    </row>
    <row r="64" customFormat="false" ht="15" hidden="false" customHeight="false" outlineLevel="0" collapsed="false">
      <c r="A64" s="23"/>
      <c r="B64" s="19"/>
      <c r="C64" s="19"/>
      <c r="D64" s="16"/>
      <c r="E64" s="16"/>
      <c r="F64" s="17" t="str">
        <f aca="false">IF(AND(D64="",E64=""),"",N(D64)-N(E64))</f>
        <v/>
      </c>
      <c r="G64" s="19"/>
      <c r="H64" s="19"/>
      <c r="I64" s="19"/>
      <c r="J64" s="15"/>
    </row>
    <row r="65" customFormat="false" ht="15" hidden="false" customHeight="false" outlineLevel="0" collapsed="false">
      <c r="A65" s="23"/>
      <c r="B65" s="19"/>
      <c r="C65" s="19"/>
      <c r="D65" s="16"/>
      <c r="E65" s="16"/>
      <c r="F65" s="17" t="str">
        <f aca="false">IF(AND(D65="",E65=""),"",N(D65)-N(E65))</f>
        <v/>
      </c>
      <c r="G65" s="19"/>
      <c r="H65" s="19"/>
      <c r="I65" s="19"/>
      <c r="J65" s="15"/>
    </row>
    <row r="66" customFormat="false" ht="15" hidden="false" customHeight="false" outlineLevel="0" collapsed="false">
      <c r="A66" s="23"/>
      <c r="B66" s="19"/>
      <c r="C66" s="19"/>
      <c r="D66" s="16"/>
      <c r="E66" s="16"/>
      <c r="F66" s="17" t="str">
        <f aca="false">IF(AND(D66="",E66=""),"",N(D66)-N(E66))</f>
        <v/>
      </c>
      <c r="G66" s="19"/>
      <c r="H66" s="19"/>
      <c r="I66" s="19"/>
      <c r="J66" s="15"/>
    </row>
    <row r="67" customFormat="false" ht="15" hidden="false" customHeight="false" outlineLevel="0" collapsed="false">
      <c r="A67" s="23"/>
      <c r="B67" s="19"/>
      <c r="C67" s="19"/>
      <c r="D67" s="16"/>
      <c r="E67" s="16"/>
      <c r="F67" s="17" t="str">
        <f aca="false">IF(AND(D67="",E67=""),"",N(D67)-N(E67))</f>
        <v/>
      </c>
      <c r="G67" s="19"/>
      <c r="H67" s="19"/>
      <c r="I67" s="19"/>
      <c r="J67" s="15"/>
    </row>
    <row r="68" customFormat="false" ht="15" hidden="false" customHeight="false" outlineLevel="0" collapsed="false">
      <c r="A68" s="23"/>
      <c r="B68" s="19"/>
      <c r="C68" s="19"/>
      <c r="D68" s="16"/>
      <c r="E68" s="16"/>
      <c r="F68" s="17" t="str">
        <f aca="false">IF(AND(D68="",E68=""),"",N(D68)-N(E68))</f>
        <v/>
      </c>
      <c r="G68" s="19"/>
      <c r="H68" s="19"/>
      <c r="I68" s="19"/>
      <c r="J68" s="15"/>
    </row>
    <row r="69" customFormat="false" ht="15" hidden="false" customHeight="false" outlineLevel="0" collapsed="false">
      <c r="A69" s="23"/>
      <c r="B69" s="19"/>
      <c r="C69" s="19"/>
      <c r="D69" s="16"/>
      <c r="E69" s="16"/>
      <c r="F69" s="17" t="str">
        <f aca="false">IF(AND(D69="",E69=""),"",N(D69)-N(E69))</f>
        <v/>
      </c>
      <c r="G69" s="19"/>
      <c r="H69" s="19"/>
      <c r="I69" s="19"/>
      <c r="J69" s="15"/>
    </row>
    <row r="70" customFormat="false" ht="15" hidden="false" customHeight="false" outlineLevel="0" collapsed="false">
      <c r="A70" s="23"/>
      <c r="B70" s="19"/>
      <c r="C70" s="19"/>
      <c r="D70" s="16"/>
      <c r="E70" s="16"/>
      <c r="F70" s="17" t="str">
        <f aca="false">IF(AND(D70="",E70=""),"",N(D70)-N(E70))</f>
        <v/>
      </c>
      <c r="G70" s="19"/>
      <c r="H70" s="19"/>
      <c r="I70" s="19"/>
      <c r="J70" s="15"/>
    </row>
    <row r="71" customFormat="false" ht="15" hidden="false" customHeight="false" outlineLevel="0" collapsed="false">
      <c r="A71" s="23"/>
      <c r="B71" s="19"/>
      <c r="C71" s="19"/>
      <c r="D71" s="16"/>
      <c r="E71" s="16"/>
      <c r="F71" s="17" t="str">
        <f aca="false">IF(AND(D71="",E71=""),"",N(D71)-N(E71))</f>
        <v/>
      </c>
      <c r="G71" s="19"/>
      <c r="H71" s="19"/>
      <c r="I71" s="19"/>
      <c r="J71" s="15"/>
    </row>
    <row r="72" customFormat="false" ht="15" hidden="false" customHeight="false" outlineLevel="0" collapsed="false">
      <c r="A72" s="23"/>
      <c r="B72" s="19"/>
      <c r="C72" s="19"/>
      <c r="D72" s="16"/>
      <c r="E72" s="16"/>
      <c r="F72" s="17" t="str">
        <f aca="false">IF(AND(D72="",E72=""),"",N(D72)-N(E72))</f>
        <v/>
      </c>
      <c r="G72" s="19"/>
      <c r="H72" s="19"/>
      <c r="I72" s="19"/>
      <c r="J72" s="15"/>
    </row>
    <row r="73" customFormat="false" ht="15" hidden="false" customHeight="false" outlineLevel="0" collapsed="false">
      <c r="A73" s="23"/>
      <c r="B73" s="19"/>
      <c r="C73" s="19"/>
      <c r="D73" s="16"/>
      <c r="E73" s="16"/>
      <c r="F73" s="17" t="str">
        <f aca="false">IF(AND(D73="",E73=""),"",N(D73)-N(E73))</f>
        <v/>
      </c>
      <c r="G73" s="19"/>
      <c r="H73" s="19"/>
      <c r="I73" s="19"/>
      <c r="J73" s="15"/>
    </row>
    <row r="74" customFormat="false" ht="15" hidden="false" customHeight="false" outlineLevel="0" collapsed="false">
      <c r="A74" s="23"/>
      <c r="B74" s="19"/>
      <c r="C74" s="19"/>
      <c r="D74" s="16"/>
      <c r="E74" s="16"/>
      <c r="F74" s="17" t="str">
        <f aca="false">IF(AND(D74="",E74=""),"",N(D74)-N(E74))</f>
        <v/>
      </c>
      <c r="G74" s="19"/>
      <c r="H74" s="19"/>
      <c r="I74" s="19"/>
      <c r="J74" s="15"/>
    </row>
    <row r="75" customFormat="false" ht="15" hidden="false" customHeight="false" outlineLevel="0" collapsed="false">
      <c r="A75" s="23"/>
      <c r="B75" s="19"/>
      <c r="C75" s="19"/>
      <c r="D75" s="16"/>
      <c r="E75" s="16"/>
      <c r="F75" s="17" t="str">
        <f aca="false">IF(AND(D75="",E75=""),"",N(D75)-N(E75))</f>
        <v/>
      </c>
      <c r="G75" s="19"/>
      <c r="H75" s="19"/>
      <c r="I75" s="19"/>
      <c r="J75" s="15"/>
    </row>
    <row r="76" customFormat="false" ht="15" hidden="false" customHeight="false" outlineLevel="0" collapsed="false">
      <c r="A76" s="23"/>
      <c r="B76" s="19"/>
      <c r="C76" s="19"/>
      <c r="D76" s="16"/>
      <c r="E76" s="16"/>
      <c r="F76" s="17" t="str">
        <f aca="false">IF(AND(D76="",E76=""),"",N(D76)-N(E76))</f>
        <v/>
      </c>
      <c r="G76" s="19"/>
      <c r="H76" s="19"/>
      <c r="I76" s="19"/>
      <c r="J76" s="15"/>
    </row>
    <row r="77" customFormat="false" ht="15" hidden="false" customHeight="false" outlineLevel="0" collapsed="false">
      <c r="A77" s="23"/>
      <c r="B77" s="19"/>
      <c r="C77" s="19"/>
      <c r="D77" s="16"/>
      <c r="E77" s="16"/>
      <c r="F77" s="17" t="str">
        <f aca="false">IF(AND(D77="",E77=""),"",N(D77)-N(E77))</f>
        <v/>
      </c>
      <c r="G77" s="19"/>
      <c r="H77" s="19"/>
      <c r="I77" s="19"/>
      <c r="J77" s="15"/>
    </row>
    <row r="78" customFormat="false" ht="15" hidden="false" customHeight="false" outlineLevel="0" collapsed="false">
      <c r="A78" s="23"/>
      <c r="B78" s="19"/>
      <c r="C78" s="19"/>
      <c r="D78" s="16"/>
      <c r="E78" s="16"/>
      <c r="F78" s="17" t="str">
        <f aca="false">IF(AND(D78="",E78=""),"",N(D78)-N(E78))</f>
        <v/>
      </c>
      <c r="G78" s="19"/>
      <c r="H78" s="19"/>
      <c r="I78" s="19"/>
      <c r="J78" s="15"/>
    </row>
    <row r="79" customFormat="false" ht="15" hidden="false" customHeight="false" outlineLevel="0" collapsed="false">
      <c r="A79" s="23"/>
      <c r="B79" s="19"/>
      <c r="C79" s="19"/>
      <c r="D79" s="16"/>
      <c r="E79" s="16"/>
      <c r="F79" s="17" t="str">
        <f aca="false">IF(AND(D79="",E79=""),"",N(D79)-N(E79))</f>
        <v/>
      </c>
      <c r="G79" s="19"/>
      <c r="H79" s="19"/>
      <c r="I79" s="19"/>
      <c r="J79" s="15"/>
    </row>
    <row r="80" customFormat="false" ht="15" hidden="false" customHeight="false" outlineLevel="0" collapsed="false">
      <c r="A80" s="23"/>
      <c r="B80" s="19"/>
      <c r="C80" s="19"/>
      <c r="D80" s="16"/>
      <c r="E80" s="16"/>
      <c r="F80" s="17" t="str">
        <f aca="false">IF(AND(D80="",E80=""),"",N(D80)-N(E80))</f>
        <v/>
      </c>
      <c r="G80" s="19"/>
      <c r="H80" s="19"/>
      <c r="I80" s="19"/>
      <c r="J80" s="15"/>
    </row>
    <row r="81" customFormat="false" ht="15" hidden="false" customHeight="false" outlineLevel="0" collapsed="false">
      <c r="A81" s="23"/>
      <c r="B81" s="19"/>
      <c r="C81" s="19"/>
      <c r="D81" s="16"/>
      <c r="E81" s="16"/>
      <c r="F81" s="17" t="str">
        <f aca="false">IF(AND(D81="",E81=""),"",N(D81)-N(E81))</f>
        <v/>
      </c>
      <c r="G81" s="19"/>
      <c r="H81" s="19"/>
      <c r="I81" s="19"/>
      <c r="J81" s="15"/>
    </row>
    <row r="82" customFormat="false" ht="15" hidden="false" customHeight="false" outlineLevel="0" collapsed="false">
      <c r="A82" s="23"/>
      <c r="B82" s="19"/>
      <c r="C82" s="19"/>
      <c r="D82" s="16"/>
      <c r="E82" s="16"/>
      <c r="F82" s="17" t="str">
        <f aca="false">IF(AND(D82="",E82=""),"",N(D82)-N(E82))</f>
        <v/>
      </c>
      <c r="G82" s="19"/>
      <c r="H82" s="19"/>
      <c r="I82" s="19"/>
      <c r="J82" s="15"/>
    </row>
    <row r="83" customFormat="false" ht="15" hidden="false" customHeight="false" outlineLevel="0" collapsed="false">
      <c r="A83" s="23"/>
      <c r="B83" s="19"/>
      <c r="C83" s="19"/>
      <c r="D83" s="16"/>
      <c r="E83" s="16"/>
      <c r="F83" s="17" t="str">
        <f aca="false">IF(AND(D83="",E83=""),"",N(D83)-N(E83))</f>
        <v/>
      </c>
      <c r="G83" s="19"/>
      <c r="H83" s="19"/>
      <c r="I83" s="19"/>
      <c r="J83" s="15"/>
    </row>
    <row r="84" customFormat="false" ht="15" hidden="false" customHeight="false" outlineLevel="0" collapsed="false">
      <c r="A84" s="23"/>
      <c r="B84" s="19"/>
      <c r="C84" s="19"/>
      <c r="D84" s="16"/>
      <c r="E84" s="16"/>
      <c r="F84" s="17" t="str">
        <f aca="false">IF(AND(D84="",E84=""),"",N(D84)-N(E84))</f>
        <v/>
      </c>
      <c r="G84" s="19"/>
      <c r="H84" s="19"/>
      <c r="I84" s="19"/>
      <c r="J84" s="15"/>
    </row>
    <row r="85" customFormat="false" ht="15" hidden="false" customHeight="false" outlineLevel="0" collapsed="false">
      <c r="A85" s="23"/>
      <c r="B85" s="19"/>
      <c r="C85" s="19"/>
      <c r="D85" s="16"/>
      <c r="E85" s="16"/>
      <c r="F85" s="17" t="str">
        <f aca="false">IF(AND(D85="",E85=""),"",N(D85)-N(E85))</f>
        <v/>
      </c>
      <c r="G85" s="19"/>
      <c r="H85" s="19"/>
      <c r="I85" s="19"/>
      <c r="J85" s="15"/>
    </row>
    <row r="86" customFormat="false" ht="15" hidden="false" customHeight="false" outlineLevel="0" collapsed="false">
      <c r="A86" s="23"/>
      <c r="B86" s="19"/>
      <c r="C86" s="19"/>
      <c r="D86" s="16"/>
      <c r="E86" s="16"/>
      <c r="F86" s="17" t="str">
        <f aca="false">IF(AND(D86="",E86=""),"",N(D86)-N(E86))</f>
        <v/>
      </c>
      <c r="G86" s="19"/>
      <c r="H86" s="19"/>
      <c r="I86" s="19"/>
      <c r="J86" s="15"/>
    </row>
    <row r="87" customFormat="false" ht="15" hidden="false" customHeight="false" outlineLevel="0" collapsed="false">
      <c r="A87" s="23"/>
      <c r="B87" s="19"/>
      <c r="C87" s="19"/>
      <c r="D87" s="16"/>
      <c r="E87" s="16"/>
      <c r="F87" s="17" t="str">
        <f aca="false">IF(AND(D87="",E87=""),"",N(D87)-N(E87))</f>
        <v/>
      </c>
      <c r="G87" s="19"/>
      <c r="H87" s="19"/>
      <c r="I87" s="19"/>
      <c r="J87" s="15"/>
    </row>
    <row r="88" customFormat="false" ht="15" hidden="false" customHeight="false" outlineLevel="0" collapsed="false">
      <c r="A88" s="23"/>
      <c r="B88" s="19"/>
      <c r="C88" s="19"/>
      <c r="D88" s="16"/>
      <c r="E88" s="16"/>
      <c r="F88" s="17" t="str">
        <f aca="false">IF(AND(D88="",E88=""),"",N(D88)-N(E88))</f>
        <v/>
      </c>
      <c r="G88" s="19"/>
      <c r="H88" s="19"/>
      <c r="I88" s="19"/>
      <c r="J88" s="15"/>
    </row>
    <row r="89" customFormat="false" ht="15" hidden="false" customHeight="false" outlineLevel="0" collapsed="false">
      <c r="A89" s="23"/>
      <c r="B89" s="19"/>
      <c r="C89" s="19"/>
      <c r="D89" s="16"/>
      <c r="E89" s="16"/>
      <c r="F89" s="17" t="str">
        <f aca="false">IF(AND(D89="",E89=""),"",N(D89)-N(E89))</f>
        <v/>
      </c>
      <c r="G89" s="19"/>
      <c r="H89" s="19"/>
      <c r="I89" s="19"/>
      <c r="J89" s="15"/>
    </row>
    <row r="90" customFormat="false" ht="15" hidden="false" customHeight="false" outlineLevel="0" collapsed="false">
      <c r="A90" s="23"/>
      <c r="B90" s="19"/>
      <c r="C90" s="19"/>
      <c r="D90" s="16"/>
      <c r="E90" s="16"/>
      <c r="F90" s="17" t="str">
        <f aca="false">IF(AND(D90="",E90=""),"",N(D90)-N(E90))</f>
        <v/>
      </c>
      <c r="G90" s="19"/>
      <c r="H90" s="19"/>
      <c r="I90" s="19"/>
      <c r="J90" s="15"/>
    </row>
    <row r="91" customFormat="false" ht="15" hidden="false" customHeight="false" outlineLevel="0" collapsed="false">
      <c r="A91" s="23"/>
      <c r="B91" s="19"/>
      <c r="C91" s="19"/>
      <c r="D91" s="16"/>
      <c r="E91" s="16"/>
      <c r="F91" s="17" t="str">
        <f aca="false">IF(AND(D91="",E91=""),"",N(D91)-N(E91))</f>
        <v/>
      </c>
      <c r="G91" s="19"/>
      <c r="H91" s="19"/>
      <c r="I91" s="19"/>
      <c r="J91" s="15"/>
    </row>
    <row r="92" customFormat="false" ht="15" hidden="false" customHeight="false" outlineLevel="0" collapsed="false">
      <c r="A92" s="23"/>
      <c r="B92" s="19"/>
      <c r="C92" s="19"/>
      <c r="D92" s="16"/>
      <c r="E92" s="16"/>
      <c r="F92" s="17" t="str">
        <f aca="false">IF(AND(D92="",E92=""),"",N(D92)-N(E92))</f>
        <v/>
      </c>
      <c r="G92" s="19"/>
      <c r="H92" s="19"/>
      <c r="I92" s="19"/>
      <c r="J92" s="15"/>
    </row>
    <row r="93" customFormat="false" ht="15" hidden="false" customHeight="false" outlineLevel="0" collapsed="false">
      <c r="A93" s="23"/>
      <c r="B93" s="19"/>
      <c r="C93" s="19"/>
      <c r="D93" s="16"/>
      <c r="E93" s="16"/>
      <c r="F93" s="17" t="str">
        <f aca="false">IF(AND(D93="",E93=""),"",N(D93)-N(E93))</f>
        <v/>
      </c>
      <c r="G93" s="19"/>
      <c r="H93" s="19"/>
      <c r="I93" s="19"/>
      <c r="J93" s="15"/>
    </row>
    <row r="94" customFormat="false" ht="15" hidden="false" customHeight="false" outlineLevel="0" collapsed="false">
      <c r="A94" s="23"/>
      <c r="B94" s="19"/>
      <c r="C94" s="19"/>
      <c r="D94" s="16"/>
      <c r="E94" s="16"/>
      <c r="F94" s="17" t="str">
        <f aca="false">IF(AND(D94="",E94=""),"",N(D94)-N(E94))</f>
        <v/>
      </c>
      <c r="G94" s="19"/>
      <c r="H94" s="19"/>
      <c r="I94" s="19"/>
      <c r="J94" s="15"/>
    </row>
    <row r="95" customFormat="false" ht="15" hidden="false" customHeight="false" outlineLevel="0" collapsed="false">
      <c r="A95" s="23"/>
      <c r="B95" s="19"/>
      <c r="C95" s="19"/>
      <c r="D95" s="16"/>
      <c r="E95" s="16"/>
      <c r="F95" s="17" t="str">
        <f aca="false">IF(AND(D95="",E95=""),"",N(D95)-N(E95))</f>
        <v/>
      </c>
      <c r="G95" s="19"/>
      <c r="H95" s="19"/>
      <c r="I95" s="19"/>
      <c r="J95" s="15"/>
    </row>
    <row r="96" customFormat="false" ht="15" hidden="false" customHeight="false" outlineLevel="0" collapsed="false">
      <c r="A96" s="23"/>
      <c r="B96" s="19"/>
      <c r="C96" s="19"/>
      <c r="D96" s="16"/>
      <c r="E96" s="16"/>
      <c r="F96" s="17" t="str">
        <f aca="false">IF(AND(D96="",E96=""),"",N(D96)-N(E96))</f>
        <v/>
      </c>
      <c r="G96" s="19"/>
      <c r="H96" s="19"/>
      <c r="I96" s="19"/>
      <c r="J96" s="15"/>
    </row>
    <row r="97" customFormat="false" ht="15" hidden="false" customHeight="false" outlineLevel="0" collapsed="false">
      <c r="A97" s="23"/>
      <c r="B97" s="19"/>
      <c r="C97" s="19"/>
      <c r="D97" s="16"/>
      <c r="E97" s="16"/>
      <c r="F97" s="17" t="str">
        <f aca="false">IF(AND(D97="",E97=""),"",N(D97)-N(E97))</f>
        <v/>
      </c>
      <c r="G97" s="19"/>
      <c r="H97" s="19"/>
      <c r="I97" s="19"/>
      <c r="J97" s="15"/>
    </row>
    <row r="98" customFormat="false" ht="15" hidden="false" customHeight="false" outlineLevel="0" collapsed="false">
      <c r="A98" s="23"/>
      <c r="B98" s="19"/>
      <c r="C98" s="19"/>
      <c r="D98" s="16"/>
      <c r="E98" s="16"/>
      <c r="F98" s="17" t="str">
        <f aca="false">IF(AND(D98="",E98=""),"",N(D98)-N(E98))</f>
        <v/>
      </c>
      <c r="G98" s="19"/>
      <c r="H98" s="19"/>
      <c r="I98" s="19"/>
      <c r="J98" s="15"/>
    </row>
    <row r="99" customFormat="false" ht="15" hidden="false" customHeight="false" outlineLevel="0" collapsed="false">
      <c r="A99" s="23"/>
      <c r="B99" s="19"/>
      <c r="C99" s="19"/>
      <c r="D99" s="16"/>
      <c r="E99" s="16"/>
      <c r="F99" s="17" t="str">
        <f aca="false">IF(AND(D99="",E99=""),"",N(D99)-N(E99))</f>
        <v/>
      </c>
      <c r="G99" s="19"/>
      <c r="H99" s="19"/>
      <c r="I99" s="19"/>
      <c r="J99" s="15"/>
    </row>
    <row r="100" customFormat="false" ht="15" hidden="false" customHeight="false" outlineLevel="0" collapsed="false">
      <c r="A100" s="23"/>
      <c r="B100" s="19"/>
      <c r="C100" s="19"/>
      <c r="D100" s="16"/>
      <c r="E100" s="16"/>
      <c r="F100" s="17" t="str">
        <f aca="false">IF(AND(D100="",E100=""),"",N(D100)-N(E100))</f>
        <v/>
      </c>
      <c r="G100" s="19"/>
      <c r="H100" s="19"/>
      <c r="I100" s="19"/>
      <c r="J100" s="15"/>
    </row>
    <row r="101" customFormat="false" ht="15" hidden="false" customHeight="false" outlineLevel="0" collapsed="false">
      <c r="A101" s="23"/>
      <c r="B101" s="19"/>
      <c r="C101" s="19"/>
      <c r="D101" s="16"/>
      <c r="E101" s="16"/>
      <c r="F101" s="17" t="str">
        <f aca="false">IF(AND(D101="",E101=""),"",N(D101)-N(E101))</f>
        <v/>
      </c>
      <c r="G101" s="19"/>
      <c r="H101" s="19"/>
      <c r="I101" s="19"/>
      <c r="J101" s="15"/>
    </row>
    <row r="102" customFormat="false" ht="15" hidden="false" customHeight="false" outlineLevel="0" collapsed="false">
      <c r="A102" s="23"/>
      <c r="B102" s="19"/>
      <c r="C102" s="19"/>
      <c r="D102" s="16"/>
      <c r="E102" s="16"/>
      <c r="F102" s="17" t="str">
        <f aca="false">IF(AND(D102="",E102=""),"",N(D102)-N(E102))</f>
        <v/>
      </c>
      <c r="G102" s="19"/>
      <c r="H102" s="19"/>
      <c r="I102" s="19"/>
      <c r="J102" s="15"/>
    </row>
    <row r="103" customFormat="false" ht="15" hidden="false" customHeight="false" outlineLevel="0" collapsed="false">
      <c r="A103" s="23"/>
      <c r="B103" s="19"/>
      <c r="C103" s="19"/>
      <c r="D103" s="16"/>
      <c r="E103" s="16"/>
      <c r="F103" s="17" t="str">
        <f aca="false">IF(AND(D103="",E103=""),"",N(D103)-N(E103))</f>
        <v/>
      </c>
      <c r="G103" s="19"/>
      <c r="H103" s="19"/>
      <c r="I103" s="19"/>
      <c r="J103" s="15"/>
    </row>
    <row r="105" customFormat="false" ht="15" hidden="false" customHeight="false" outlineLevel="0" collapsed="false">
      <c r="A105" s="22" t="s">
        <v>48</v>
      </c>
    </row>
  </sheetData>
  <dataValidations count="3">
    <dataValidation allowBlank="true" errorStyle="stop" operator="between" showDropDown="false" showErrorMessage="false" showInputMessage="false" sqref="B4:B103" type="list">
      <formula1>"Timing,Pledge,In-kind gift,Event revenue,Refund or reversal,Data entry error,Other"</formula1>
      <formula2>0</formula2>
    </dataValidation>
    <dataValidation allowBlank="true" errorStyle="stop" operator="between" showDropDown="false" showErrorMessage="false" showInputMessage="false" sqref="I4:I103" type="list">
      <formula1>"Yes,No"</formula1>
      <formula2>0</formula2>
    </dataValidation>
    <dataValidation allowBlank="true" errorStyle="stop" operator="between" showDropDown="false" showErrorMessage="false" showInputMessage="false" sqref="A4:A103" type="list">
      <formula1>Reconciliation!$A$3:$A$14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14" min="3" style="0" width="9"/>
  </cols>
  <sheetData>
    <row r="1" customFormat="false" ht="31.5" hidden="false" customHeight="true" outlineLevel="0" collapsed="false">
      <c r="A1" s="10" t="s">
        <v>49</v>
      </c>
      <c r="B1" s="10" t="s">
        <v>50</v>
      </c>
      <c r="C1" s="24" t="n">
        <f aca="false">Reconciliation!A3</f>
        <v>46204</v>
      </c>
      <c r="D1" s="24" t="n">
        <f aca="false">Reconciliation!A4</f>
        <v>46235</v>
      </c>
      <c r="E1" s="24" t="n">
        <f aca="false">Reconciliation!A5</f>
        <v>46266</v>
      </c>
      <c r="F1" s="24" t="n">
        <f aca="false">Reconciliation!A6</f>
        <v>46296</v>
      </c>
      <c r="G1" s="24" t="n">
        <f aca="false">Reconciliation!A7</f>
        <v>46327</v>
      </c>
      <c r="H1" s="24" t="n">
        <f aca="false">Reconciliation!A8</f>
        <v>46357</v>
      </c>
      <c r="I1" s="24" t="n">
        <f aca="false">Reconciliation!A9</f>
        <v>46388</v>
      </c>
      <c r="J1" s="24" t="n">
        <f aca="false">Reconciliation!A10</f>
        <v>46419</v>
      </c>
      <c r="K1" s="24" t="n">
        <f aca="false">Reconciliation!A11</f>
        <v>46447</v>
      </c>
      <c r="L1" s="24" t="n">
        <f aca="false">Reconciliation!A12</f>
        <v>46478</v>
      </c>
      <c r="M1" s="24" t="n">
        <f aca="false">Reconciliation!A13</f>
        <v>46508</v>
      </c>
      <c r="N1" s="24" t="n">
        <f aca="false">Reconciliation!A14</f>
        <v>46539</v>
      </c>
    </row>
    <row r="2" customFormat="false" ht="15" hidden="false" customHeight="false" outlineLevel="0" collapsed="false">
      <c r="A2" s="18" t="s">
        <v>51</v>
      </c>
      <c r="B2" s="18" t="s">
        <v>52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customFormat="false" ht="15" hidden="false" customHeight="false" outlineLevel="0" collapsed="false">
      <c r="A3" s="18" t="s">
        <v>53</v>
      </c>
      <c r="B3" s="18" t="s">
        <v>47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customFormat="false" ht="15" hidden="false" customHeight="false" outlineLevel="0" collapsed="false">
      <c r="A4" s="18" t="s">
        <v>54</v>
      </c>
      <c r="B4" s="18" t="s">
        <v>42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customFormat="false" ht="15" hidden="false" customHeight="false" outlineLevel="0" collapsed="false">
      <c r="A5" s="18" t="s">
        <v>55</v>
      </c>
      <c r="B5" s="18" t="s">
        <v>47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customFormat="false" ht="15" hidden="false" customHeight="false" outlineLevel="0" collapsed="false">
      <c r="A6" s="18" t="s">
        <v>56</v>
      </c>
      <c r="B6" s="18" t="s">
        <v>52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customFormat="false" ht="15" hidden="false" customHeight="false" outlineLevel="0" collapsed="false">
      <c r="A7" s="18" t="s">
        <v>57</v>
      </c>
      <c r="B7" s="18" t="s">
        <v>58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customFormat="false" ht="15" hidden="false" customHeight="false" outlineLevel="0" collapsed="false">
      <c r="A8" s="18" t="s">
        <v>59</v>
      </c>
      <c r="B8" s="18" t="s">
        <v>42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customFormat="false" ht="15" hidden="false" customHeight="false" outlineLevel="0" collapsed="false">
      <c r="A9" s="18" t="s">
        <v>60</v>
      </c>
      <c r="B9" s="18" t="s">
        <v>42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1" customFormat="false" ht="15" hidden="false" customHeight="false" outlineLevel="0" collapsed="false">
      <c r="A11" s="22" t="s">
        <v>61</v>
      </c>
    </row>
  </sheetData>
  <conditionalFormatting sqref="C2:N9">
    <cfRule type="expression" priority="2" aboveAverage="0" equalAverage="0" bottom="0" percent="0" rank="0" text="" dxfId="0">
      <formula>C2="Done"</formula>
    </cfRule>
  </conditionalFormatting>
  <dataValidations count="1">
    <dataValidation allowBlank="true" errorStyle="stop" operator="between" showDropDown="false" showErrorMessage="false" showInputMessage="false" sqref="C2:N9" type="list">
      <formula1>"Done"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Unduplicated · free template · not legal or accounting advice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2026-10-23T13:54:31Z</dcterms:created>
  <dc:creator>openpyxl</dc:creator>
  <dc:description/>
  <dc:language>en-US</dc:language>
  <cp:lastModifiedBy/>
  <dcterms:modified xsi:type="dcterms:W3CDTF">2026-10-23T13:54:31Z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